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4700" windowHeight="9216" activeTab="0"/>
  </bookViews>
  <sheets>
    <sheet name="Лист1" sheetId="1" r:id="rId1"/>
    <sheet name="Лист2" sheetId="2" r:id="rId2"/>
    <sheet name="Лист3" sheetId="3" r:id="rId3"/>
  </sheets>
  <definedNames/>
  <calcPr fullCalcOnLoad="1" refMode="R1C1"/>
</workbook>
</file>

<file path=xl/sharedStrings.xml><?xml version="1.0" encoding="utf-8"?>
<sst xmlns="http://schemas.openxmlformats.org/spreadsheetml/2006/main" count="40" uniqueCount="37">
  <si>
    <t>Ведомость</t>
  </si>
  <si>
    <t>№ п/п</t>
  </si>
  <si>
    <t>месяц</t>
  </si>
  <si>
    <t>начислено всего</t>
  </si>
  <si>
    <t>уплачено всего</t>
  </si>
  <si>
    <t>всего расход</t>
  </si>
  <si>
    <t>в т.ч.</t>
  </si>
  <si>
    <t>содержание электрика</t>
  </si>
  <si>
    <t>содержание сантехн</t>
  </si>
  <si>
    <t>откачка канализ</t>
  </si>
  <si>
    <t>проверка газов. оборуд</t>
  </si>
  <si>
    <t>ремонт</t>
  </si>
  <si>
    <t>матер</t>
  </si>
  <si>
    <t>январь</t>
  </si>
  <si>
    <t>февраль</t>
  </si>
  <si>
    <t>март</t>
  </si>
  <si>
    <t>Итого</t>
  </si>
  <si>
    <t>апрель</t>
  </si>
  <si>
    <t>май</t>
  </si>
  <si>
    <t>июнь</t>
  </si>
  <si>
    <t>Всего за 6 м</t>
  </si>
  <si>
    <t>июль</t>
  </si>
  <si>
    <t>август</t>
  </si>
  <si>
    <t>сентябрь</t>
  </si>
  <si>
    <t>Всего за 9м</t>
  </si>
  <si>
    <t>октябрь</t>
  </si>
  <si>
    <t>ноябрь</t>
  </si>
  <si>
    <t>декабрь</t>
  </si>
  <si>
    <t>Всего</t>
  </si>
  <si>
    <t xml:space="preserve"> капитальный рем. из содержан</t>
  </si>
  <si>
    <t>содерж.слесаря отопления</t>
  </si>
  <si>
    <t>упрвлен  2,25</t>
  </si>
  <si>
    <t xml:space="preserve">     остаток      -16158,88</t>
  </si>
  <si>
    <t>июль- 260- матер.эл.</t>
  </si>
  <si>
    <t>Исполнение плана ремонтных работ</t>
  </si>
  <si>
    <t>декабрь-19200- рем.подъезда</t>
  </si>
  <si>
    <t>фактического начисления, уплаты и расхода по жилищным услугам в 2014 г. ул.Кирова д.7 общая пл. 434,0м2    7-49руб/м2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</si>
</sst>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39">
    <font>
      <sz val="10"/>
      <name val="Arial Cyr"/>
      <family val="0"/>
    </font>
    <font>
      <b/>
      <sz val="10"/>
      <name val="Arial Cyr"/>
      <family val="0"/>
    </font>
    <font>
      <sz val="7"/>
      <name val="Arial Cyr"/>
      <family val="0"/>
    </font>
    <font>
      <sz val="8"/>
      <name val="Arial Cyr"/>
      <family val="0"/>
    </font>
    <font>
      <b/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15">
    <xf numFmtId="0" fontId="0" fillId="0" borderId="0" xfId="0" applyAlignment="1">
      <alignment/>
    </xf>
    <xf numFmtId="0" fontId="0" fillId="0" borderId="10" xfId="0" applyBorder="1" applyAlignment="1">
      <alignment/>
    </xf>
    <xf numFmtId="0" fontId="1" fillId="0" borderId="10" xfId="0" applyFont="1" applyBorder="1" applyAlignment="1">
      <alignment/>
    </xf>
    <xf numFmtId="2" fontId="0" fillId="0" borderId="10" xfId="0" applyNumberFormat="1" applyBorder="1" applyAlignment="1">
      <alignment/>
    </xf>
    <xf numFmtId="2" fontId="1" fillId="0" borderId="10" xfId="0" applyNumberFormat="1" applyFont="1" applyBorder="1" applyAlignment="1">
      <alignment/>
    </xf>
    <xf numFmtId="2" fontId="0" fillId="0" borderId="10" xfId="0" applyNumberFormat="1" applyFont="1" applyBorder="1" applyAlignment="1">
      <alignment/>
    </xf>
    <xf numFmtId="0" fontId="3" fillId="0" borderId="10" xfId="0" applyFont="1" applyBorder="1" applyAlignment="1">
      <alignment/>
    </xf>
    <xf numFmtId="0" fontId="4" fillId="0" borderId="10" xfId="0" applyFont="1" applyBorder="1" applyAlignment="1">
      <alignment/>
    </xf>
    <xf numFmtId="0" fontId="0" fillId="0" borderId="0" xfId="0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0" fillId="0" borderId="0" xfId="0" applyAlignment="1">
      <alignment wrapText="1"/>
    </xf>
    <xf numFmtId="0" fontId="0" fillId="0" borderId="0" xfId="0" applyAlignment="1">
      <alignment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Q30"/>
  <sheetViews>
    <sheetView tabSelected="1" zoomScalePageLayoutView="0" workbookViewId="0" topLeftCell="A1">
      <selection activeCell="Q11" sqref="Q11"/>
    </sheetView>
  </sheetViews>
  <sheetFormatPr defaultColWidth="9.00390625" defaultRowHeight="12.75"/>
  <cols>
    <col min="1" max="1" width="4.50390625" style="0" customWidth="1"/>
    <col min="2" max="2" width="11.50390625" style="0" customWidth="1"/>
    <col min="3" max="3" width="8.625" style="0" customWidth="1"/>
    <col min="4" max="4" width="10.00390625" style="0" customWidth="1"/>
    <col min="6" max="6" width="7.00390625" style="0" customWidth="1"/>
    <col min="7" max="7" width="9.00390625" style="0" customWidth="1"/>
    <col min="8" max="8" width="7.00390625" style="0" customWidth="1"/>
    <col min="9" max="9" width="8.125" style="0" customWidth="1"/>
    <col min="10" max="10" width="8.50390625" style="0" customWidth="1"/>
    <col min="11" max="11" width="6.875" style="0" customWidth="1"/>
    <col min="12" max="13" width="8.125" style="0" customWidth="1"/>
    <col min="15" max="15" width="10.125" style="0" customWidth="1"/>
  </cols>
  <sheetData>
    <row r="3" spans="1:14" ht="12.75">
      <c r="A3" s="8" t="s">
        <v>0</v>
      </c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</row>
    <row r="4" spans="1:15" ht="12.75">
      <c r="A4" s="8" t="s">
        <v>36</v>
      </c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14"/>
    </row>
    <row r="6" spans="1:15" ht="12.75" customHeight="1">
      <c r="A6" s="9" t="s">
        <v>1</v>
      </c>
      <c r="B6" s="9" t="s">
        <v>2</v>
      </c>
      <c r="C6" s="9" t="s">
        <v>3</v>
      </c>
      <c r="D6" s="9" t="s">
        <v>4</v>
      </c>
      <c r="E6" s="9" t="s">
        <v>5</v>
      </c>
      <c r="F6" s="9" t="s">
        <v>6</v>
      </c>
      <c r="G6" s="9"/>
      <c r="H6" s="9"/>
      <c r="I6" s="9"/>
      <c r="J6" s="9"/>
      <c r="K6" s="9"/>
      <c r="L6" s="9"/>
      <c r="M6" s="9"/>
      <c r="N6" s="9"/>
      <c r="O6" s="9" t="s">
        <v>32</v>
      </c>
    </row>
    <row r="7" spans="1:15" ht="12.75">
      <c r="A7" s="9"/>
      <c r="B7" s="9"/>
      <c r="C7" s="9"/>
      <c r="D7" s="9"/>
      <c r="E7" s="9"/>
      <c r="F7" s="9" t="s">
        <v>7</v>
      </c>
      <c r="G7" s="10" t="s">
        <v>30</v>
      </c>
      <c r="H7" s="9" t="s">
        <v>8</v>
      </c>
      <c r="I7" s="9" t="s">
        <v>9</v>
      </c>
      <c r="J7" s="11" t="s">
        <v>29</v>
      </c>
      <c r="K7" s="9" t="s">
        <v>10</v>
      </c>
      <c r="L7" s="9" t="s">
        <v>11</v>
      </c>
      <c r="M7" s="9" t="s">
        <v>12</v>
      </c>
      <c r="N7" s="9" t="s">
        <v>31</v>
      </c>
      <c r="O7" s="9"/>
    </row>
    <row r="8" spans="1:17" ht="26.25" customHeight="1">
      <c r="A8" s="9"/>
      <c r="B8" s="9"/>
      <c r="C8" s="9"/>
      <c r="D8" s="9"/>
      <c r="E8" s="9"/>
      <c r="F8" s="9"/>
      <c r="G8" s="10"/>
      <c r="H8" s="9"/>
      <c r="I8" s="9"/>
      <c r="J8" s="11"/>
      <c r="K8" s="9"/>
      <c r="L8" s="9"/>
      <c r="M8" s="9"/>
      <c r="N8" s="9"/>
      <c r="O8" s="9"/>
      <c r="Q8" s="13"/>
    </row>
    <row r="9" spans="1:15" ht="12.75">
      <c r="A9" s="1">
        <v>1</v>
      </c>
      <c r="B9" s="1" t="s">
        <v>13</v>
      </c>
      <c r="C9" s="1">
        <v>3250.69</v>
      </c>
      <c r="D9" s="1">
        <v>1659.8</v>
      </c>
      <c r="E9" s="3">
        <f aca="true" t="shared" si="0" ref="E9:E15">F9+G9+H9+I9+J9+K9+L9+M9+N9</f>
        <v>1783.3548064085446</v>
      </c>
      <c r="F9" s="1">
        <v>143.22</v>
      </c>
      <c r="G9" s="1">
        <v>240.18</v>
      </c>
      <c r="H9" s="1">
        <v>86.8</v>
      </c>
      <c r="I9" s="1">
        <v>814.55</v>
      </c>
      <c r="J9" s="6"/>
      <c r="K9" s="1"/>
      <c r="L9" s="1"/>
      <c r="M9" s="1"/>
      <c r="N9" s="5">
        <f aca="true" t="shared" si="1" ref="N9:N27">D9*2.25/7.49</f>
        <v>498.6048064085447</v>
      </c>
      <c r="O9" s="1"/>
    </row>
    <row r="10" spans="1:15" ht="12.75">
      <c r="A10" s="1">
        <v>2</v>
      </c>
      <c r="B10" s="1" t="s">
        <v>14</v>
      </c>
      <c r="C10" s="1">
        <v>3250.69</v>
      </c>
      <c r="D10" s="1">
        <v>3076.25</v>
      </c>
      <c r="E10" s="3">
        <f t="shared" si="0"/>
        <v>1394.3071428571427</v>
      </c>
      <c r="F10" s="1">
        <v>143.22</v>
      </c>
      <c r="G10" s="1">
        <v>240.18</v>
      </c>
      <c r="H10" s="1">
        <v>86.8</v>
      </c>
      <c r="I10" s="1"/>
      <c r="J10" s="1"/>
      <c r="K10" s="1"/>
      <c r="L10" s="3"/>
      <c r="M10" s="1"/>
      <c r="N10" s="5">
        <f t="shared" si="1"/>
        <v>924.1071428571428</v>
      </c>
      <c r="O10" s="1"/>
    </row>
    <row r="11" spans="1:15" ht="12.75">
      <c r="A11" s="1">
        <v>3</v>
      </c>
      <c r="B11" s="1" t="s">
        <v>15</v>
      </c>
      <c r="C11" s="1">
        <v>3250.69</v>
      </c>
      <c r="D11" s="1">
        <v>3426.92</v>
      </c>
      <c r="E11" s="3">
        <f t="shared" si="0"/>
        <v>1499.648598130841</v>
      </c>
      <c r="F11" s="1">
        <v>143.22</v>
      </c>
      <c r="G11" s="1">
        <v>240.18</v>
      </c>
      <c r="H11" s="1">
        <v>86.8</v>
      </c>
      <c r="I11" s="1"/>
      <c r="J11" s="1"/>
      <c r="K11" s="1"/>
      <c r="L11" s="1"/>
      <c r="M11" s="1"/>
      <c r="N11" s="5">
        <f t="shared" si="1"/>
        <v>1029.448598130841</v>
      </c>
      <c r="O11" s="1"/>
    </row>
    <row r="12" spans="1:15" ht="12.75">
      <c r="A12" s="1"/>
      <c r="B12" s="2" t="s">
        <v>16</v>
      </c>
      <c r="C12" s="2">
        <f>C9+C10+C11</f>
        <v>9752.07</v>
      </c>
      <c r="D12" s="2">
        <f>D9+D10+D11</f>
        <v>8162.97</v>
      </c>
      <c r="E12" s="4">
        <f t="shared" si="0"/>
        <v>4677.310547396528</v>
      </c>
      <c r="F12" s="2">
        <f aca="true" t="shared" si="2" ref="F12:K12">F9+F10+F11</f>
        <v>429.65999999999997</v>
      </c>
      <c r="G12" s="2">
        <f t="shared" si="2"/>
        <v>720.54</v>
      </c>
      <c r="H12" s="2">
        <f t="shared" si="2"/>
        <v>260.4</v>
      </c>
      <c r="I12" s="2">
        <f t="shared" si="2"/>
        <v>814.55</v>
      </c>
      <c r="J12" s="7">
        <f t="shared" si="2"/>
        <v>0</v>
      </c>
      <c r="K12" s="2">
        <f t="shared" si="2"/>
        <v>0</v>
      </c>
      <c r="L12" s="4">
        <f>L9+L11+L10</f>
        <v>0</v>
      </c>
      <c r="M12" s="2">
        <f>M9+M10+M11</f>
        <v>0</v>
      </c>
      <c r="N12" s="4">
        <f t="shared" si="1"/>
        <v>2452.1605473965283</v>
      </c>
      <c r="O12" s="4">
        <f>-16158.88+D12-E12</f>
        <v>-12673.220547396526</v>
      </c>
    </row>
    <row r="13" spans="1:15" ht="12.75">
      <c r="A13" s="1">
        <v>4</v>
      </c>
      <c r="B13" s="1" t="s">
        <v>17</v>
      </c>
      <c r="C13" s="1">
        <v>3250.69</v>
      </c>
      <c r="D13" s="1">
        <v>5365.07</v>
      </c>
      <c r="E13" s="3">
        <f t="shared" si="0"/>
        <v>2081.869893190921</v>
      </c>
      <c r="F13" s="1">
        <v>143.22</v>
      </c>
      <c r="G13" s="1">
        <v>240.18</v>
      </c>
      <c r="H13" s="1">
        <v>86.8</v>
      </c>
      <c r="I13" s="1"/>
      <c r="J13" s="1"/>
      <c r="K13" s="1"/>
      <c r="L13" s="1"/>
      <c r="M13" s="1"/>
      <c r="N13" s="5">
        <f t="shared" si="1"/>
        <v>1611.6698931909211</v>
      </c>
      <c r="O13" s="1"/>
    </row>
    <row r="14" spans="1:15" ht="12.75">
      <c r="A14" s="1">
        <v>5</v>
      </c>
      <c r="B14" s="1" t="s">
        <v>18</v>
      </c>
      <c r="C14" s="1">
        <v>3250.69</v>
      </c>
      <c r="D14" s="1">
        <v>1913.71</v>
      </c>
      <c r="E14" s="3">
        <f t="shared" si="0"/>
        <v>1045.0795060080106</v>
      </c>
      <c r="F14" s="1">
        <v>143.22</v>
      </c>
      <c r="G14" s="1">
        <v>240.18</v>
      </c>
      <c r="H14" s="1">
        <v>86.8</v>
      </c>
      <c r="I14" s="1"/>
      <c r="J14" s="1"/>
      <c r="K14" s="1"/>
      <c r="L14" s="1"/>
      <c r="M14" s="1"/>
      <c r="N14" s="5">
        <f t="shared" si="1"/>
        <v>574.8795060080106</v>
      </c>
      <c r="O14" s="1"/>
    </row>
    <row r="15" spans="1:15" ht="12.75">
      <c r="A15" s="1">
        <v>6</v>
      </c>
      <c r="B15" s="1" t="s">
        <v>19</v>
      </c>
      <c r="C15" s="1">
        <v>3250.69</v>
      </c>
      <c r="D15" s="1">
        <v>5380.29</v>
      </c>
      <c r="E15" s="3">
        <f t="shared" si="0"/>
        <v>2086.441989319092</v>
      </c>
      <c r="F15" s="1">
        <v>143.22</v>
      </c>
      <c r="G15" s="1">
        <v>240.18</v>
      </c>
      <c r="H15" s="1">
        <v>86.8</v>
      </c>
      <c r="I15" s="1"/>
      <c r="J15" s="1"/>
      <c r="K15" s="1"/>
      <c r="L15" s="1"/>
      <c r="M15" s="1"/>
      <c r="N15" s="5">
        <f t="shared" si="1"/>
        <v>1616.241989319092</v>
      </c>
      <c r="O15" s="1"/>
    </row>
    <row r="16" spans="1:15" ht="12.75">
      <c r="A16" s="1"/>
      <c r="B16" s="2" t="s">
        <v>16</v>
      </c>
      <c r="C16" s="2">
        <f aca="true" t="shared" si="3" ref="C16:M16">C13+C14+C15</f>
        <v>9752.07</v>
      </c>
      <c r="D16" s="2">
        <f t="shared" si="3"/>
        <v>12659.07</v>
      </c>
      <c r="E16" s="4">
        <f t="shared" si="3"/>
        <v>5213.3913885180245</v>
      </c>
      <c r="F16" s="2">
        <f t="shared" si="3"/>
        <v>429.65999999999997</v>
      </c>
      <c r="G16" s="2">
        <f t="shared" si="3"/>
        <v>720.54</v>
      </c>
      <c r="H16" s="2">
        <f t="shared" si="3"/>
        <v>260.4</v>
      </c>
      <c r="I16" s="2">
        <f t="shared" si="3"/>
        <v>0</v>
      </c>
      <c r="J16" s="2">
        <f t="shared" si="3"/>
        <v>0</v>
      </c>
      <c r="K16" s="2">
        <f t="shared" si="3"/>
        <v>0</v>
      </c>
      <c r="L16" s="2">
        <f t="shared" si="3"/>
        <v>0</v>
      </c>
      <c r="M16" s="2">
        <f t="shared" si="3"/>
        <v>0</v>
      </c>
      <c r="N16" s="5">
        <f t="shared" si="1"/>
        <v>3802.791388518024</v>
      </c>
      <c r="O16" s="1"/>
    </row>
    <row r="17" spans="1:15" ht="12.75">
      <c r="A17" s="1"/>
      <c r="B17" s="2" t="s">
        <v>20</v>
      </c>
      <c r="C17" s="2">
        <f>C12+C16</f>
        <v>19504.14</v>
      </c>
      <c r="D17" s="2">
        <f>D12+D16</f>
        <v>20822.04</v>
      </c>
      <c r="E17" s="4">
        <f>F17+G17+H17+I17+J17+K17+L17+M17+N17</f>
        <v>9890.701935914552</v>
      </c>
      <c r="F17" s="2">
        <f aca="true" t="shared" si="4" ref="F17:M17">F12+F16</f>
        <v>859.3199999999999</v>
      </c>
      <c r="G17" s="2">
        <f t="shared" si="4"/>
        <v>1441.08</v>
      </c>
      <c r="H17" s="2">
        <f t="shared" si="4"/>
        <v>520.8</v>
      </c>
      <c r="I17" s="2">
        <f t="shared" si="4"/>
        <v>814.55</v>
      </c>
      <c r="J17" s="7">
        <f t="shared" si="4"/>
        <v>0</v>
      </c>
      <c r="K17" s="2">
        <f t="shared" si="4"/>
        <v>0</v>
      </c>
      <c r="L17" s="2">
        <f t="shared" si="4"/>
        <v>0</v>
      </c>
      <c r="M17" s="2">
        <f t="shared" si="4"/>
        <v>0</v>
      </c>
      <c r="N17" s="4">
        <f t="shared" si="1"/>
        <v>6254.951935914553</v>
      </c>
      <c r="O17" s="4">
        <f>-16158.88+D17-E17</f>
        <v>-5227.541935914551</v>
      </c>
    </row>
    <row r="18" spans="1:15" ht="12.75">
      <c r="A18" s="1">
        <v>7</v>
      </c>
      <c r="B18" s="1" t="s">
        <v>21</v>
      </c>
      <c r="C18" s="1">
        <v>3250.69</v>
      </c>
      <c r="D18" s="1">
        <v>2039.14</v>
      </c>
      <c r="E18" s="3">
        <f>F18+G18+H18+I18+J18+K18+L18+M18+N18</f>
        <v>1342.7587449933244</v>
      </c>
      <c r="F18" s="1">
        <v>143.22</v>
      </c>
      <c r="G18" s="1">
        <v>240.18</v>
      </c>
      <c r="H18" s="1">
        <v>86.8</v>
      </c>
      <c r="I18" s="1"/>
      <c r="J18" s="1"/>
      <c r="K18" s="1"/>
      <c r="L18" s="1"/>
      <c r="M18" s="1">
        <v>260</v>
      </c>
      <c r="N18" s="5">
        <f t="shared" si="1"/>
        <v>612.5587449933245</v>
      </c>
      <c r="O18" s="1"/>
    </row>
    <row r="19" spans="1:15" ht="12.75">
      <c r="A19" s="1">
        <v>8</v>
      </c>
      <c r="B19" s="1" t="s">
        <v>22</v>
      </c>
      <c r="C19" s="1">
        <v>3250.69</v>
      </c>
      <c r="D19" s="1">
        <v>1913.71</v>
      </c>
      <c r="E19" s="3">
        <f>F19+G19+H19+I19+J19+K19+L19+M19+N19</f>
        <v>1045.0795060080106</v>
      </c>
      <c r="F19" s="1">
        <v>143.22</v>
      </c>
      <c r="G19" s="1">
        <v>240.18</v>
      </c>
      <c r="H19" s="1">
        <v>86.8</v>
      </c>
      <c r="I19" s="1"/>
      <c r="J19" s="1"/>
      <c r="K19" s="1"/>
      <c r="L19" s="1"/>
      <c r="M19" s="1"/>
      <c r="N19" s="5">
        <f t="shared" si="1"/>
        <v>574.8795060080106</v>
      </c>
      <c r="O19" s="1"/>
    </row>
    <row r="20" spans="1:15" ht="12.75">
      <c r="A20" s="1">
        <v>9</v>
      </c>
      <c r="B20" s="1" t="s">
        <v>23</v>
      </c>
      <c r="C20" s="1">
        <v>3250.69</v>
      </c>
      <c r="D20" s="1">
        <v>2629.76</v>
      </c>
      <c r="E20" s="3">
        <f>F20+G20+H20+I20+J20+K20+L20+M20+N20</f>
        <v>1260.181308411215</v>
      </c>
      <c r="F20" s="1">
        <v>143.22</v>
      </c>
      <c r="G20" s="1">
        <v>240.18</v>
      </c>
      <c r="H20" s="1">
        <v>86.8</v>
      </c>
      <c r="I20" s="1"/>
      <c r="J20" s="1"/>
      <c r="K20" s="1"/>
      <c r="L20" s="1"/>
      <c r="M20" s="1"/>
      <c r="N20" s="5">
        <f t="shared" si="1"/>
        <v>789.9813084112151</v>
      </c>
      <c r="O20" s="1"/>
    </row>
    <row r="21" spans="1:15" ht="12.75">
      <c r="A21" s="1"/>
      <c r="B21" s="2" t="s">
        <v>16</v>
      </c>
      <c r="C21" s="2">
        <f>C18+C19+C20</f>
        <v>9752.07</v>
      </c>
      <c r="D21" s="2">
        <f aca="true" t="shared" si="5" ref="D21:M21">D18+D19+D20</f>
        <v>6582.610000000001</v>
      </c>
      <c r="E21" s="2">
        <f>E18+E19+E20</f>
        <v>3648.0195594125503</v>
      </c>
      <c r="F21" s="2">
        <f>F18+F19+F20</f>
        <v>429.65999999999997</v>
      </c>
      <c r="G21" s="2">
        <f>G18+G19+G20</f>
        <v>720.54</v>
      </c>
      <c r="H21" s="2">
        <f>H18+H19+H20</f>
        <v>260.4</v>
      </c>
      <c r="I21" s="2">
        <f t="shared" si="5"/>
        <v>0</v>
      </c>
      <c r="J21" s="2">
        <f t="shared" si="5"/>
        <v>0</v>
      </c>
      <c r="K21" s="2">
        <f t="shared" si="5"/>
        <v>0</v>
      </c>
      <c r="L21" s="2">
        <f t="shared" si="5"/>
        <v>0</v>
      </c>
      <c r="M21" s="2">
        <f t="shared" si="5"/>
        <v>260</v>
      </c>
      <c r="N21" s="5">
        <f t="shared" si="1"/>
        <v>1977.4195594125501</v>
      </c>
      <c r="O21" s="1"/>
    </row>
    <row r="22" spans="1:15" ht="12.75">
      <c r="A22" s="1"/>
      <c r="B22" s="2" t="s">
        <v>24</v>
      </c>
      <c r="C22" s="2">
        <f>C17+C21</f>
        <v>29256.21</v>
      </c>
      <c r="D22" s="2">
        <f aca="true" t="shared" si="6" ref="D22:M22">D17+D21</f>
        <v>27404.65</v>
      </c>
      <c r="E22" s="2">
        <f t="shared" si="6"/>
        <v>13538.721495327103</v>
      </c>
      <c r="F22" s="2">
        <f t="shared" si="6"/>
        <v>1288.98</v>
      </c>
      <c r="G22" s="2">
        <f t="shared" si="6"/>
        <v>2161.62</v>
      </c>
      <c r="H22" s="2">
        <f t="shared" si="6"/>
        <v>781.1999999999999</v>
      </c>
      <c r="I22" s="2">
        <f t="shared" si="6"/>
        <v>814.55</v>
      </c>
      <c r="J22" s="7">
        <f t="shared" si="6"/>
        <v>0</v>
      </c>
      <c r="K22" s="2">
        <f t="shared" si="6"/>
        <v>0</v>
      </c>
      <c r="L22" s="2">
        <f t="shared" si="6"/>
        <v>0</v>
      </c>
      <c r="M22" s="2">
        <f t="shared" si="6"/>
        <v>260</v>
      </c>
      <c r="N22" s="5">
        <f t="shared" si="1"/>
        <v>8232.371495327103</v>
      </c>
      <c r="O22" s="4">
        <f>-16158.88+D22-E22</f>
        <v>-2292.951495327101</v>
      </c>
    </row>
    <row r="23" spans="1:15" ht="12.75">
      <c r="A23" s="1">
        <v>10</v>
      </c>
      <c r="B23" s="1" t="s">
        <v>25</v>
      </c>
      <c r="C23" s="1">
        <v>3250.69</v>
      </c>
      <c r="D23" s="1">
        <v>3674.73</v>
      </c>
      <c r="E23" s="3">
        <f>F23+G23+H23+I23+J23+K23+L23+M23+N23</f>
        <v>1574.09085447263</v>
      </c>
      <c r="F23" s="1">
        <v>143.22</v>
      </c>
      <c r="G23" s="1">
        <v>240.18</v>
      </c>
      <c r="H23" s="1">
        <v>86.8</v>
      </c>
      <c r="I23" s="1"/>
      <c r="J23" s="1"/>
      <c r="K23" s="1"/>
      <c r="L23" s="1"/>
      <c r="M23" s="1"/>
      <c r="N23" s="5">
        <f t="shared" si="1"/>
        <v>1103.89085447263</v>
      </c>
      <c r="O23" s="1"/>
    </row>
    <row r="24" spans="1:15" ht="12.75">
      <c r="A24" s="1">
        <v>11</v>
      </c>
      <c r="B24" s="1" t="s">
        <v>26</v>
      </c>
      <c r="C24" s="1">
        <v>3250.69</v>
      </c>
      <c r="D24" s="1">
        <v>1984.87</v>
      </c>
      <c r="E24" s="3">
        <f>F24+G24+H24+I24+J24+K24+L24+M24+N24</f>
        <v>1066.4560080106808</v>
      </c>
      <c r="F24" s="1">
        <v>143.22</v>
      </c>
      <c r="G24" s="1">
        <v>240.18</v>
      </c>
      <c r="H24" s="1">
        <v>86.8</v>
      </c>
      <c r="I24" s="1"/>
      <c r="J24" s="1"/>
      <c r="K24" s="1"/>
      <c r="L24" s="1"/>
      <c r="M24" s="1"/>
      <c r="N24" s="5">
        <f t="shared" si="1"/>
        <v>596.2560080106808</v>
      </c>
      <c r="O24" s="1"/>
    </row>
    <row r="25" spans="1:15" ht="12.75">
      <c r="A25" s="1">
        <v>12</v>
      </c>
      <c r="B25" s="1" t="s">
        <v>27</v>
      </c>
      <c r="C25" s="1">
        <v>3250.69</v>
      </c>
      <c r="D25" s="1">
        <v>3968.57</v>
      </c>
      <c r="E25" s="3">
        <f>F25+G25+H25+I25+J25+K25+L25+M25+N25</f>
        <v>20862.36054739653</v>
      </c>
      <c r="F25" s="1">
        <v>143.22</v>
      </c>
      <c r="G25" s="1">
        <v>240.18</v>
      </c>
      <c r="H25" s="1">
        <v>86.8</v>
      </c>
      <c r="I25" s="1"/>
      <c r="J25" s="1"/>
      <c r="K25" s="1"/>
      <c r="L25" s="1">
        <v>19200</v>
      </c>
      <c r="M25" s="1"/>
      <c r="N25" s="5">
        <f t="shared" si="1"/>
        <v>1192.1605473965287</v>
      </c>
      <c r="O25" s="1"/>
    </row>
    <row r="26" spans="1:15" ht="12.75">
      <c r="A26" s="1"/>
      <c r="B26" s="2" t="s">
        <v>16</v>
      </c>
      <c r="C26" s="2">
        <f>C23+C24+C25</f>
        <v>9752.07</v>
      </c>
      <c r="D26" s="2">
        <f>D23+D24+D25</f>
        <v>9628.17</v>
      </c>
      <c r="E26" s="4">
        <f>F26+G26+H26+I26+J26+K26+L26+M26+N26</f>
        <v>23502.907409879837</v>
      </c>
      <c r="F26" s="2">
        <f aca="true" t="shared" si="7" ref="F26:M26">F23+F24+F25</f>
        <v>429.65999999999997</v>
      </c>
      <c r="G26" s="2">
        <f t="shared" si="7"/>
        <v>720.54</v>
      </c>
      <c r="H26" s="2">
        <f t="shared" si="7"/>
        <v>260.4</v>
      </c>
      <c r="I26" s="2">
        <f t="shared" si="7"/>
        <v>0</v>
      </c>
      <c r="J26" s="2">
        <f t="shared" si="7"/>
        <v>0</v>
      </c>
      <c r="K26" s="2">
        <f t="shared" si="7"/>
        <v>0</v>
      </c>
      <c r="L26" s="2">
        <f t="shared" si="7"/>
        <v>19200</v>
      </c>
      <c r="M26" s="2">
        <f t="shared" si="7"/>
        <v>0</v>
      </c>
      <c r="N26" s="4">
        <f t="shared" si="1"/>
        <v>2892.3074098798397</v>
      </c>
      <c r="O26" s="1"/>
    </row>
    <row r="27" spans="1:15" ht="12.75">
      <c r="A27" s="1"/>
      <c r="B27" s="2" t="s">
        <v>28</v>
      </c>
      <c r="C27" s="2">
        <f aca="true" t="shared" si="8" ref="C27:M27">C22+C26</f>
        <v>39008.28</v>
      </c>
      <c r="D27" s="2">
        <f t="shared" si="8"/>
        <v>37032.82</v>
      </c>
      <c r="E27" s="2">
        <f t="shared" si="8"/>
        <v>37041.62890520694</v>
      </c>
      <c r="F27" s="2">
        <f t="shared" si="8"/>
        <v>1718.6399999999999</v>
      </c>
      <c r="G27" s="2">
        <f t="shared" si="8"/>
        <v>2882.16</v>
      </c>
      <c r="H27" s="2">
        <f t="shared" si="8"/>
        <v>1041.6</v>
      </c>
      <c r="I27" s="2">
        <f t="shared" si="8"/>
        <v>814.55</v>
      </c>
      <c r="J27" s="7">
        <f t="shared" si="8"/>
        <v>0</v>
      </c>
      <c r="K27" s="2">
        <f t="shared" si="8"/>
        <v>0</v>
      </c>
      <c r="L27" s="2">
        <f t="shared" si="8"/>
        <v>19200</v>
      </c>
      <c r="M27" s="2">
        <f t="shared" si="8"/>
        <v>260</v>
      </c>
      <c r="N27" s="4">
        <f t="shared" si="1"/>
        <v>11124.678905206942</v>
      </c>
      <c r="O27" s="4">
        <f>-16158.88+D27-E27</f>
        <v>-16167.688905206938</v>
      </c>
    </row>
    <row r="28" spans="1:15" ht="12.75">
      <c r="A28" s="12" t="s">
        <v>34</v>
      </c>
      <c r="B28" s="12"/>
      <c r="C28" s="12"/>
      <c r="D28" s="12"/>
      <c r="E28" s="12"/>
      <c r="F28" s="12"/>
      <c r="G28" s="12"/>
      <c r="H28" s="12"/>
      <c r="I28" s="12"/>
      <c r="J28" s="12"/>
      <c r="K28" s="12"/>
      <c r="L28" s="12"/>
      <c r="M28" s="12"/>
      <c r="N28" s="12"/>
      <c r="O28" s="12"/>
    </row>
    <row r="29" ht="12.75">
      <c r="B29" t="s">
        <v>33</v>
      </c>
    </row>
    <row r="30" ht="12.75">
      <c r="B30" t="s">
        <v>35</v>
      </c>
    </row>
  </sheetData>
  <sheetProtection/>
  <mergeCells count="19">
    <mergeCell ref="A28:O28"/>
    <mergeCell ref="M7:M8"/>
    <mergeCell ref="F6:N6"/>
    <mergeCell ref="N7:N8"/>
    <mergeCell ref="L7:L8"/>
    <mergeCell ref="H7:H8"/>
    <mergeCell ref="I7:I8"/>
    <mergeCell ref="J7:J8"/>
    <mergeCell ref="K7:K8"/>
    <mergeCell ref="O6:O8"/>
    <mergeCell ref="A3:N3"/>
    <mergeCell ref="A6:A8"/>
    <mergeCell ref="B6:B8"/>
    <mergeCell ref="C6:C8"/>
    <mergeCell ref="D6:D8"/>
    <mergeCell ref="E6:E8"/>
    <mergeCell ref="F7:F8"/>
    <mergeCell ref="G7:G8"/>
    <mergeCell ref="A4:O4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777</cp:lastModifiedBy>
  <cp:lastPrinted>2013-11-06T12:57:45Z</cp:lastPrinted>
  <dcterms:created xsi:type="dcterms:W3CDTF">2010-02-16T11:45:44Z</dcterms:created>
  <dcterms:modified xsi:type="dcterms:W3CDTF">2015-03-30T08:36:18Z</dcterms:modified>
  <cp:category/>
  <cp:version/>
  <cp:contentType/>
  <cp:contentStatus/>
</cp:coreProperties>
</file>